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2013-2016" sheetId="6" r:id="rId1"/>
  </sheets>
  <definedNames>
    <definedName name="_xlnm._FilterDatabase" localSheetId="0" hidden="1">'2013-2016'!$A$6:$AO$26</definedName>
    <definedName name="_xlnm.Print_Area" localSheetId="0">'2013-2016'!$A$1:$AO$26</definedName>
    <definedName name="_xlnm.Print_Titles" localSheetId="0">'2013-2016'!$3:$4</definedName>
  </definedNames>
  <calcPr calcId="152511"/>
</workbook>
</file>

<file path=xl/calcChain.xml><?xml version="1.0" encoding="utf-8"?>
<calcChain xmlns="http://schemas.openxmlformats.org/spreadsheetml/2006/main">
  <c r="AN7" i="6" l="1"/>
  <c r="AM7" i="6"/>
  <c r="R26" i="6"/>
  <c r="C26" i="6"/>
  <c r="C21" i="6"/>
  <c r="C16" i="6"/>
  <c r="F16" i="6"/>
  <c r="F21" i="6"/>
  <c r="I21" i="6"/>
  <c r="I16" i="6"/>
  <c r="M16" i="6"/>
  <c r="L16" i="6"/>
  <c r="L21" i="6"/>
  <c r="P21" i="6"/>
  <c r="O21" i="6"/>
  <c r="O16" i="6"/>
  <c r="R21" i="6"/>
  <c r="R16" i="6"/>
  <c r="U21" i="6"/>
  <c r="U16" i="6"/>
  <c r="X16" i="6"/>
  <c r="X21" i="6"/>
  <c r="AB21" i="6"/>
  <c r="AA21" i="6"/>
  <c r="AA16" i="6"/>
  <c r="AB16" i="6"/>
  <c r="AG16" i="6"/>
  <c r="AG26" i="6" s="1"/>
  <c r="AD16" i="6"/>
  <c r="AD21" i="6"/>
  <c r="AG21" i="6"/>
  <c r="AK21" i="6"/>
  <c r="AJ21" i="6"/>
  <c r="AJ16" i="6"/>
  <c r="AK16" i="6"/>
  <c r="AJ6" i="6"/>
  <c r="AJ26" i="6" s="1"/>
  <c r="AG6" i="6"/>
  <c r="AD6" i="6"/>
  <c r="AA6" i="6"/>
  <c r="AA26" i="6" s="1"/>
  <c r="Y6" i="6"/>
  <c r="X6" i="6"/>
  <c r="X26" i="6" s="1"/>
  <c r="U6" i="6"/>
  <c r="R6" i="6"/>
  <c r="O6" i="6"/>
  <c r="O26" i="6" s="1"/>
  <c r="M6" i="6"/>
  <c r="L6" i="6"/>
  <c r="L26" i="6" s="1"/>
  <c r="I6" i="6"/>
  <c r="I26" i="6" s="1"/>
  <c r="F6" i="6"/>
  <c r="F26" i="6" s="1"/>
  <c r="C11" i="6"/>
  <c r="F11" i="6"/>
  <c r="I11" i="6"/>
  <c r="L11" i="6"/>
  <c r="M11" i="6"/>
  <c r="O11" i="6"/>
  <c r="R11" i="6"/>
  <c r="U11" i="6"/>
  <c r="U26" i="6" s="1"/>
  <c r="X11" i="6"/>
  <c r="Y11" i="6"/>
  <c r="AA11" i="6"/>
  <c r="AD11" i="6"/>
  <c r="AD26" i="6" s="1"/>
  <c r="AG11" i="6"/>
  <c r="AJ11" i="6"/>
  <c r="AK11" i="6"/>
  <c r="G6" i="6"/>
  <c r="H6" i="6"/>
  <c r="J6" i="6"/>
  <c r="K6" i="6"/>
  <c r="N6" i="6"/>
  <c r="P6" i="6"/>
  <c r="Q6" i="6"/>
  <c r="S6" i="6"/>
  <c r="T6" i="6"/>
  <c r="V6" i="6"/>
  <c r="W6" i="6"/>
  <c r="Z6" i="6"/>
  <c r="AB6" i="6"/>
  <c r="AC6" i="6"/>
  <c r="AE6" i="6"/>
  <c r="AF6" i="6"/>
  <c r="AH6" i="6"/>
  <c r="AI6" i="6"/>
  <c r="AK6" i="6"/>
  <c r="AK26" i="6" s="1"/>
  <c r="AL6" i="6"/>
  <c r="C6" i="6"/>
  <c r="D6" i="6"/>
  <c r="E6" i="6"/>
  <c r="AM24" i="6" l="1"/>
  <c r="AM23" i="6" l="1"/>
  <c r="AO19" i="6"/>
  <c r="AO20" i="6"/>
  <c r="AN19" i="6"/>
  <c r="AN20" i="6"/>
  <c r="AM19" i="6"/>
  <c r="AM20" i="6"/>
  <c r="AO14" i="6"/>
  <c r="AO15" i="6"/>
  <c r="AN14" i="6"/>
  <c r="AN15" i="6"/>
  <c r="AM14" i="6"/>
  <c r="AM15" i="6"/>
  <c r="AO10" i="6"/>
  <c r="AN10" i="6"/>
  <c r="AM10" i="6"/>
  <c r="D11" i="6"/>
  <c r="E11" i="6"/>
  <c r="G11" i="6"/>
  <c r="H11" i="6"/>
  <c r="J11" i="6"/>
  <c r="K11" i="6"/>
  <c r="N11" i="6"/>
  <c r="P11" i="6"/>
  <c r="Q11" i="6"/>
  <c r="S11" i="6"/>
  <c r="T11" i="6"/>
  <c r="V11" i="6"/>
  <c r="W11" i="6"/>
  <c r="Z11" i="6"/>
  <c r="AB11" i="6"/>
  <c r="AB26" i="6" s="1"/>
  <c r="AC11" i="6"/>
  <c r="AE11" i="6"/>
  <c r="AF11" i="6"/>
  <c r="AH11" i="6"/>
  <c r="AI11" i="6"/>
  <c r="AL11" i="6"/>
  <c r="D21" i="6"/>
  <c r="E21" i="6"/>
  <c r="G21" i="6"/>
  <c r="H21" i="6"/>
  <c r="J21" i="6"/>
  <c r="K21" i="6"/>
  <c r="M21" i="6"/>
  <c r="M26" i="6" s="1"/>
  <c r="N21" i="6"/>
  <c r="Q21" i="6"/>
  <c r="S21" i="6"/>
  <c r="T21" i="6"/>
  <c r="V21" i="6"/>
  <c r="W21" i="6"/>
  <c r="Y21" i="6"/>
  <c r="Z21" i="6"/>
  <c r="AC21" i="6"/>
  <c r="AE21" i="6"/>
  <c r="AF21" i="6"/>
  <c r="AH21" i="6"/>
  <c r="AI21" i="6"/>
  <c r="AL21" i="6"/>
  <c r="AO25" i="6" l="1"/>
  <c r="AN25" i="6"/>
  <c r="AM25" i="6"/>
  <c r="AO24" i="6"/>
  <c r="AN24" i="6"/>
  <c r="AO23" i="6"/>
  <c r="AN23" i="6"/>
  <c r="AO22" i="6"/>
  <c r="AN22" i="6"/>
  <c r="AM22" i="6"/>
  <c r="AM21" i="6" s="1"/>
  <c r="AO18" i="6"/>
  <c r="AN18" i="6"/>
  <c r="AM18" i="6"/>
  <c r="AO17" i="6"/>
  <c r="AN17" i="6"/>
  <c r="AM17" i="6"/>
  <c r="AM16" i="6" s="1"/>
  <c r="AO13" i="6"/>
  <c r="AN13" i="6"/>
  <c r="AM13" i="6"/>
  <c r="AO12" i="6"/>
  <c r="AN12" i="6"/>
  <c r="AO9" i="6"/>
  <c r="AN9" i="6"/>
  <c r="AM9" i="6"/>
  <c r="AO8" i="6"/>
  <c r="AN8" i="6"/>
  <c r="AN6" i="6" s="1"/>
  <c r="AM8" i="6"/>
  <c r="AO7" i="6"/>
  <c r="AO6" i="6" s="1"/>
  <c r="AL16" i="6"/>
  <c r="AL26" i="6" s="1"/>
  <c r="AM6" i="6" l="1"/>
  <c r="AN16" i="6"/>
  <c r="AN11" i="6"/>
  <c r="AN21" i="6"/>
  <c r="AN26" i="6" s="1"/>
  <c r="AO21" i="6"/>
  <c r="AO11" i="6"/>
  <c r="AH16" i="6"/>
  <c r="AH26" i="6" s="1"/>
  <c r="AI16" i="6"/>
  <c r="AI26" i="6" s="1"/>
  <c r="AE16" i="6" l="1"/>
  <c r="AE26" i="6" s="1"/>
  <c r="AF16" i="6"/>
  <c r="AF26" i="6" s="1"/>
  <c r="AC16" i="6" l="1"/>
  <c r="AC26" i="6" s="1"/>
  <c r="Y16" i="6" l="1"/>
  <c r="Y26" i="6" s="1"/>
  <c r="Z16" i="6"/>
  <c r="Z26" i="6" s="1"/>
  <c r="V16" i="6" l="1"/>
  <c r="V26" i="6" s="1"/>
  <c r="W16" i="6"/>
  <c r="W26" i="6" s="1"/>
  <c r="S16" i="6" l="1"/>
  <c r="S26" i="6" s="1"/>
  <c r="T16" i="6"/>
  <c r="T26" i="6" s="1"/>
  <c r="P16" i="6" l="1"/>
  <c r="P26" i="6" s="1"/>
  <c r="Q16" i="6"/>
  <c r="Q26" i="6" s="1"/>
  <c r="N16" i="6" l="1"/>
  <c r="N26" i="6" s="1"/>
  <c r="J16" i="6" l="1"/>
  <c r="J26" i="6" s="1"/>
  <c r="K16" i="6"/>
  <c r="K26" i="6" s="1"/>
  <c r="H16" i="6" l="1"/>
  <c r="H26" i="6" s="1"/>
  <c r="G16" i="6" l="1"/>
  <c r="G26" i="6" s="1"/>
  <c r="AM12" i="6" l="1"/>
  <c r="AM11" i="6" s="1"/>
  <c r="AM26" i="6" s="1"/>
  <c r="AO16" i="6" l="1"/>
  <c r="AO26" i="6" s="1"/>
  <c r="D16" i="6" l="1"/>
  <c r="D26" i="6" s="1"/>
  <c r="E16" i="6"/>
  <c r="E26" i="6" s="1"/>
</calcChain>
</file>

<file path=xl/sharedStrings.xml><?xml version="1.0" encoding="utf-8"?>
<sst xmlns="http://schemas.openxmlformats.org/spreadsheetml/2006/main" count="93" uniqueCount="38">
  <si>
    <t>სულ</t>
  </si>
  <si>
    <t>თანამდებობა</t>
  </si>
  <si>
    <t>დანამატი</t>
  </si>
  <si>
    <t>პრემია</t>
  </si>
  <si>
    <t>სახელი/გვარი</t>
  </si>
  <si>
    <t>იანვარი</t>
  </si>
  <si>
    <t>თანამდებობრივი სარგო</t>
  </si>
  <si>
    <t>ლარში</t>
  </si>
  <si>
    <t>თებერვალი</t>
  </si>
  <si>
    <t>მარტი</t>
  </si>
  <si>
    <t>აპრილი</t>
  </si>
  <si>
    <t>მაისი</t>
  </si>
  <si>
    <t>ივნისი</t>
  </si>
  <si>
    <t>ივლისი</t>
  </si>
  <si>
    <t>აგვისტო</t>
  </si>
  <si>
    <t>სექტემბერი</t>
  </si>
  <si>
    <t>ოქტომბერი</t>
  </si>
  <si>
    <t>ნოემბერი</t>
  </si>
  <si>
    <t>დეკემბერი</t>
  </si>
  <si>
    <t>ხელმძღვანელობა 2016 წელი</t>
  </si>
  <si>
    <t>იოსებ ბაღათურია</t>
  </si>
  <si>
    <t>თავმჯდომარე</t>
  </si>
  <si>
    <t>ბურაბ ბუავა</t>
  </si>
  <si>
    <t>ზურაბ ჩიკვაიძე</t>
  </si>
  <si>
    <t>თავმჯდომარის მოადგილე</t>
  </si>
  <si>
    <t>ლევან გარაყანიძე</t>
  </si>
  <si>
    <t>თავმჯდომარის მოადგილე-თბილისის სააღსრულებო ბიუროს უფროსი</t>
  </si>
  <si>
    <t>ხელმძღვანელობა 2015 წელი</t>
  </si>
  <si>
    <t>ხელმძღვანელობა 2014 წელი</t>
  </si>
  <si>
    <t>ვლადიმერ გურგენიძე</t>
  </si>
  <si>
    <t>სოფიო მაჭავარიანი</t>
  </si>
  <si>
    <t>ალექსანდრე მესხი</t>
  </si>
  <si>
    <t>ხელმძღვანელობა 2013 წელი</t>
  </si>
  <si>
    <t>მიხეილ სარჯველაძე</t>
  </si>
  <si>
    <t>ნიკოლოზ კირკიტაძე</t>
  </si>
  <si>
    <t>გურანდა გოგლიძე</t>
  </si>
  <si>
    <t xml:space="preserve">სულ </t>
  </si>
  <si>
    <t>სსიპ აღსრულების ეროვნული ბიუროს თანამდებობის პირების მიერ 2013 წლის 01 იანვრიდან 2016 წლის 31 დეკემბრის ჩათვლით მიღებული შრომის ანაზღაურება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</si>
</sst>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(* #,##0.00_);_(* \(#,##0.00\);_(* &quot;-&quot;??_);_(@_)"/>
    <numFmt numFmtId="165" formatCode="_(* #,##0.0_);_(* \(#,##0.0\);_(* &quot;-&quot;??_);_(@_)"/>
    <numFmt numFmtId="166" formatCode="[$-409]d\-mmm\-yy;@"/>
    <numFmt numFmtId="167" formatCode="0.0"/>
  </numFmts>
  <fonts count="12">
    <font>
      <sz val="11"/>
      <color theme="1"/>
      <name val="Calibri"/>
      <family val="2"/>
      <scheme val="minor"/>
    </font>
    <font>
      <b/>
      <sz val="11"/>
      <name val="AcadNusx"/>
    </font>
    <font>
      <sz val="11"/>
      <name val="AcadNusx"/>
    </font>
    <font>
      <b/>
      <sz val="10"/>
      <name val="AcadNusx"/>
    </font>
    <font>
      <b/>
      <sz val="12"/>
      <name val="AcadNusx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name val="არიალ"/>
    </font>
    <font>
      <sz val="11"/>
      <name val="არიალ"/>
    </font>
    <font>
      <sz val="11"/>
      <name val="Calibri"/>
      <family val="2"/>
      <scheme val="minor"/>
    </font>
    <font>
      <b/>
      <sz val="10"/>
      <name val="Arial"/>
      <family val="2"/>
      <charset val="204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6" fillId="0" borderId="0" applyFont="0" applyFill="0" applyBorder="0" applyAlignment="0" applyProtection="0"/>
    <xf numFmtId="0" fontId="5" fillId="0" borderId="0"/>
  </cellStyleXfs>
  <cellXfs count="28">
    <xf numFmtId="0" fontId="0" fillId="0" borderId="0" xfId="0"/>
    <xf numFmtId="0" fontId="2" fillId="0" borderId="1" xfId="0" applyNumberFormat="1" applyFont="1" applyFill="1" applyBorder="1" applyAlignment="1">
      <alignment horizontal="center" vertical="center" wrapText="1"/>
    </xf>
    <xf numFmtId="165" fontId="8" fillId="0" borderId="1" xfId="1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9" fillId="0" borderId="0" xfId="0" applyFont="1" applyFill="1"/>
    <xf numFmtId="0" fontId="7" fillId="0" borderId="3" xfId="0" applyNumberFormat="1" applyFont="1" applyFill="1" applyBorder="1" applyAlignment="1">
      <alignment horizontal="center" vertical="center" wrapText="1"/>
    </xf>
    <xf numFmtId="165" fontId="7" fillId="0" borderId="1" xfId="1" applyNumberFormat="1" applyFont="1" applyFill="1" applyBorder="1" applyAlignment="1">
      <alignment horizontal="center" vertical="center" wrapText="1"/>
    </xf>
    <xf numFmtId="167" fontId="8" fillId="0" borderId="1" xfId="1" applyNumberFormat="1" applyFont="1" applyFill="1" applyBorder="1" applyAlignment="1">
      <alignment horizontal="right" vertical="center" wrapText="1"/>
    </xf>
    <xf numFmtId="165" fontId="11" fillId="0" borderId="1" xfId="1" applyNumberFormat="1" applyFont="1" applyFill="1" applyBorder="1" applyAlignment="1">
      <alignment vertical="center"/>
    </xf>
    <xf numFmtId="167" fontId="7" fillId="0" borderId="1" xfId="1" applyNumberFormat="1" applyFont="1" applyFill="1" applyBorder="1" applyAlignment="1">
      <alignment horizontal="right" vertical="center" wrapText="1"/>
    </xf>
    <xf numFmtId="165" fontId="7" fillId="0" borderId="3" xfId="1" applyNumberFormat="1" applyFont="1" applyFill="1" applyBorder="1" applyAlignment="1">
      <alignment horizontal="center" vertical="center" wrapText="1"/>
    </xf>
    <xf numFmtId="165" fontId="7" fillId="0" borderId="8" xfId="1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10" fillId="0" borderId="4" xfId="2" applyFont="1" applyFill="1" applyBorder="1" applyAlignment="1">
      <alignment horizontal="center" vertical="center" wrapText="1"/>
    </xf>
    <xf numFmtId="0" fontId="10" fillId="0" borderId="2" xfId="2" applyFont="1" applyFill="1" applyBorder="1" applyAlignment="1">
      <alignment horizontal="center" vertical="center" wrapText="1"/>
    </xf>
    <xf numFmtId="166" fontId="10" fillId="0" borderId="5" xfId="2" applyNumberFormat="1" applyFont="1" applyFill="1" applyBorder="1" applyAlignment="1">
      <alignment horizontal="center" vertical="center" wrapText="1"/>
    </xf>
    <xf numFmtId="166" fontId="10" fillId="0" borderId="1" xfId="2" applyNumberFormat="1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_1350 Client Assistance Package-FIC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O26"/>
  <sheetViews>
    <sheetView tabSelected="1" topLeftCell="A4" zoomScale="60" zoomScaleNormal="60" zoomScaleSheetLayoutView="80" workbookViewId="0">
      <selection activeCell="AF34" sqref="AF34"/>
    </sheetView>
  </sheetViews>
  <sheetFormatPr defaultRowHeight="15"/>
  <cols>
    <col min="1" max="1" width="26.7109375" style="5" customWidth="1"/>
    <col min="2" max="2" width="40.140625" style="5" customWidth="1"/>
    <col min="3" max="3" width="14.5703125" style="5" customWidth="1"/>
    <col min="4" max="4" width="13.5703125" style="5" customWidth="1"/>
    <col min="5" max="6" width="13.42578125" style="5" customWidth="1"/>
    <col min="7" max="7" width="9.28515625" style="5" customWidth="1"/>
    <col min="8" max="9" width="13.42578125" style="5" customWidth="1"/>
    <col min="10" max="10" width="9.28515625" style="5" customWidth="1"/>
    <col min="11" max="15" width="13.42578125" style="5" customWidth="1"/>
    <col min="16" max="16" width="13.85546875" style="5" customWidth="1"/>
    <col min="17" max="18" width="13.42578125" style="5" customWidth="1"/>
    <col min="19" max="19" width="9.5703125" style="5" customWidth="1"/>
    <col min="20" max="21" width="13.42578125" style="5" customWidth="1"/>
    <col min="22" max="22" width="10.85546875" style="5" customWidth="1"/>
    <col min="23" max="24" width="13.42578125" style="5" customWidth="1"/>
    <col min="25" max="25" width="13" style="5" customWidth="1"/>
    <col min="26" max="27" width="13.42578125" style="5" customWidth="1"/>
    <col min="28" max="28" width="14.140625" style="5" customWidth="1"/>
    <col min="29" max="30" width="13.42578125" style="5" customWidth="1"/>
    <col min="31" max="31" width="9.28515625" style="5" bestFit="1" customWidth="1"/>
    <col min="32" max="33" width="13.42578125" style="5" customWidth="1"/>
    <col min="34" max="34" width="9.28515625" style="5" bestFit="1" customWidth="1"/>
    <col min="35" max="38" width="13.42578125" style="5" customWidth="1"/>
    <col min="39" max="39" width="15.5703125" style="5" bestFit="1" customWidth="1"/>
    <col min="40" max="41" width="13.42578125" style="5" bestFit="1" customWidth="1"/>
    <col min="42" max="16384" width="9.140625" style="5"/>
  </cols>
  <sheetData>
    <row r="1" spans="1:41" ht="36" customHeight="1">
      <c r="A1" s="15" t="s">
        <v>37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</row>
    <row r="2" spans="1:41" ht="16.5" thickBot="1">
      <c r="A2" s="16" t="s">
        <v>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</row>
    <row r="3" spans="1:41" ht="15.75" customHeight="1">
      <c r="A3" s="24" t="s">
        <v>4</v>
      </c>
      <c r="B3" s="26" t="s">
        <v>1</v>
      </c>
      <c r="C3" s="19" t="s">
        <v>5</v>
      </c>
      <c r="D3" s="19"/>
      <c r="E3" s="19"/>
      <c r="F3" s="19" t="s">
        <v>8</v>
      </c>
      <c r="G3" s="19"/>
      <c r="H3" s="19"/>
      <c r="I3" s="19" t="s">
        <v>9</v>
      </c>
      <c r="J3" s="19"/>
      <c r="K3" s="19"/>
      <c r="L3" s="19" t="s">
        <v>10</v>
      </c>
      <c r="M3" s="19"/>
      <c r="N3" s="19"/>
      <c r="O3" s="19" t="s">
        <v>11</v>
      </c>
      <c r="P3" s="19"/>
      <c r="Q3" s="19"/>
      <c r="R3" s="19" t="s">
        <v>12</v>
      </c>
      <c r="S3" s="19"/>
      <c r="T3" s="19"/>
      <c r="U3" s="19" t="s">
        <v>13</v>
      </c>
      <c r="V3" s="19"/>
      <c r="W3" s="19"/>
      <c r="X3" s="19" t="s">
        <v>14</v>
      </c>
      <c r="Y3" s="19"/>
      <c r="Z3" s="19"/>
      <c r="AA3" s="19" t="s">
        <v>15</v>
      </c>
      <c r="AB3" s="19"/>
      <c r="AC3" s="19"/>
      <c r="AD3" s="19" t="s">
        <v>16</v>
      </c>
      <c r="AE3" s="19"/>
      <c r="AF3" s="19"/>
      <c r="AG3" s="19" t="s">
        <v>17</v>
      </c>
      <c r="AH3" s="19"/>
      <c r="AI3" s="19"/>
      <c r="AJ3" s="19" t="s">
        <v>18</v>
      </c>
      <c r="AK3" s="19"/>
      <c r="AL3" s="19"/>
      <c r="AM3" s="19" t="s">
        <v>36</v>
      </c>
      <c r="AN3" s="19"/>
      <c r="AO3" s="20"/>
    </row>
    <row r="4" spans="1:41" ht="45">
      <c r="A4" s="25"/>
      <c r="B4" s="27"/>
      <c r="C4" s="3" t="s">
        <v>6</v>
      </c>
      <c r="D4" s="3" t="s">
        <v>3</v>
      </c>
      <c r="E4" s="3" t="s">
        <v>2</v>
      </c>
      <c r="F4" s="3" t="s">
        <v>6</v>
      </c>
      <c r="G4" s="3" t="s">
        <v>3</v>
      </c>
      <c r="H4" s="3" t="s">
        <v>2</v>
      </c>
      <c r="I4" s="3" t="s">
        <v>6</v>
      </c>
      <c r="J4" s="3" t="s">
        <v>3</v>
      </c>
      <c r="K4" s="3" t="s">
        <v>2</v>
      </c>
      <c r="L4" s="3" t="s">
        <v>6</v>
      </c>
      <c r="M4" s="3" t="s">
        <v>3</v>
      </c>
      <c r="N4" s="3" t="s">
        <v>2</v>
      </c>
      <c r="O4" s="3" t="s">
        <v>6</v>
      </c>
      <c r="P4" s="3" t="s">
        <v>3</v>
      </c>
      <c r="Q4" s="3" t="s">
        <v>2</v>
      </c>
      <c r="R4" s="3" t="s">
        <v>6</v>
      </c>
      <c r="S4" s="3" t="s">
        <v>3</v>
      </c>
      <c r="T4" s="3" t="s">
        <v>2</v>
      </c>
      <c r="U4" s="3" t="s">
        <v>6</v>
      </c>
      <c r="V4" s="3" t="s">
        <v>3</v>
      </c>
      <c r="W4" s="3" t="s">
        <v>2</v>
      </c>
      <c r="X4" s="3" t="s">
        <v>6</v>
      </c>
      <c r="Y4" s="3" t="s">
        <v>3</v>
      </c>
      <c r="Z4" s="3" t="s">
        <v>2</v>
      </c>
      <c r="AA4" s="3" t="s">
        <v>6</v>
      </c>
      <c r="AB4" s="3" t="s">
        <v>3</v>
      </c>
      <c r="AC4" s="3" t="s">
        <v>2</v>
      </c>
      <c r="AD4" s="3" t="s">
        <v>6</v>
      </c>
      <c r="AE4" s="3" t="s">
        <v>3</v>
      </c>
      <c r="AF4" s="3" t="s">
        <v>2</v>
      </c>
      <c r="AG4" s="3" t="s">
        <v>6</v>
      </c>
      <c r="AH4" s="3" t="s">
        <v>3</v>
      </c>
      <c r="AI4" s="3" t="s">
        <v>2</v>
      </c>
      <c r="AJ4" s="3" t="s">
        <v>6</v>
      </c>
      <c r="AK4" s="3" t="s">
        <v>3</v>
      </c>
      <c r="AL4" s="3" t="s">
        <v>2</v>
      </c>
      <c r="AM4" s="3" t="s">
        <v>6</v>
      </c>
      <c r="AN4" s="3" t="s">
        <v>3</v>
      </c>
      <c r="AO4" s="6" t="s">
        <v>2</v>
      </c>
    </row>
    <row r="5" spans="1:41" ht="15.75" customHeight="1">
      <c r="A5" s="21"/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3"/>
    </row>
    <row r="6" spans="1:41" ht="34.5" customHeight="1">
      <c r="A6" s="17" t="s">
        <v>19</v>
      </c>
      <c r="B6" s="18"/>
      <c r="C6" s="7">
        <f t="shared" ref="C6:E6" si="0">SUM(C7:C10)</f>
        <v>16150</v>
      </c>
      <c r="D6" s="7">
        <f t="shared" si="0"/>
        <v>0</v>
      </c>
      <c r="E6" s="7">
        <f t="shared" si="0"/>
        <v>0</v>
      </c>
      <c r="F6" s="7">
        <f>SUM(F7:F10)</f>
        <v>15958.34</v>
      </c>
      <c r="G6" s="7">
        <f t="shared" ref="G6:AO6" si="1">SUM(G7:G10)</f>
        <v>0</v>
      </c>
      <c r="H6" s="7">
        <f t="shared" si="1"/>
        <v>0</v>
      </c>
      <c r="I6" s="7">
        <f>SUM(I7:I10)</f>
        <v>16150</v>
      </c>
      <c r="J6" s="7">
        <f t="shared" si="1"/>
        <v>0</v>
      </c>
      <c r="K6" s="7">
        <f t="shared" si="1"/>
        <v>0</v>
      </c>
      <c r="L6" s="7">
        <f>SUM(L7:L10)</f>
        <v>16150</v>
      </c>
      <c r="M6" s="7">
        <f>SUM(M7:M10)</f>
        <v>16150</v>
      </c>
      <c r="N6" s="7">
        <f t="shared" si="1"/>
        <v>0</v>
      </c>
      <c r="O6" s="7">
        <f>SUM(O7:O10)</f>
        <v>16150</v>
      </c>
      <c r="P6" s="7">
        <f t="shared" si="1"/>
        <v>0</v>
      </c>
      <c r="Q6" s="7">
        <f t="shared" si="1"/>
        <v>0</v>
      </c>
      <c r="R6" s="7">
        <f>SUM(R7:R10)</f>
        <v>16314.28</v>
      </c>
      <c r="S6" s="7">
        <f t="shared" si="1"/>
        <v>0</v>
      </c>
      <c r="T6" s="7">
        <f t="shared" si="1"/>
        <v>0</v>
      </c>
      <c r="U6" s="7">
        <f>SUM(U7:U10)</f>
        <v>15985.72</v>
      </c>
      <c r="V6" s="7">
        <f t="shared" si="1"/>
        <v>0</v>
      </c>
      <c r="W6" s="7">
        <f t="shared" si="1"/>
        <v>0</v>
      </c>
      <c r="X6" s="7">
        <f>SUM(X7:X10)</f>
        <v>16013.64</v>
      </c>
      <c r="Y6" s="7">
        <f>SUM(Y7:Y10)</f>
        <v>16150</v>
      </c>
      <c r="Z6" s="7">
        <f t="shared" si="1"/>
        <v>0</v>
      </c>
      <c r="AA6" s="7">
        <f>SUM(AA7:AA10)</f>
        <v>15836.36</v>
      </c>
      <c r="AB6" s="7">
        <f t="shared" si="1"/>
        <v>0</v>
      </c>
      <c r="AC6" s="7">
        <f t="shared" si="1"/>
        <v>0</v>
      </c>
      <c r="AD6" s="7">
        <f>SUM(AD7:AD10)</f>
        <v>16150</v>
      </c>
      <c r="AE6" s="7">
        <f t="shared" si="1"/>
        <v>0</v>
      </c>
      <c r="AF6" s="7">
        <f t="shared" si="1"/>
        <v>0</v>
      </c>
      <c r="AG6" s="7">
        <f>SUM(AG7:AG10)</f>
        <v>16150</v>
      </c>
      <c r="AH6" s="7">
        <f t="shared" si="1"/>
        <v>0</v>
      </c>
      <c r="AI6" s="7">
        <f t="shared" si="1"/>
        <v>0</v>
      </c>
      <c r="AJ6" s="7">
        <f>SUM(AJ7:AJ10)</f>
        <v>12700</v>
      </c>
      <c r="AK6" s="7">
        <f t="shared" si="1"/>
        <v>0</v>
      </c>
      <c r="AL6" s="7">
        <f t="shared" si="1"/>
        <v>0</v>
      </c>
      <c r="AM6" s="7">
        <f>SUM(AM7:AM10)</f>
        <v>189708.34</v>
      </c>
      <c r="AN6" s="7">
        <f>SUM(AN7:AN10)</f>
        <v>32300</v>
      </c>
      <c r="AO6" s="7">
        <f t="shared" si="1"/>
        <v>0</v>
      </c>
    </row>
    <row r="7" spans="1:41" ht="34.5" customHeight="1">
      <c r="A7" s="4" t="s">
        <v>20</v>
      </c>
      <c r="B7" s="1" t="s">
        <v>21</v>
      </c>
      <c r="C7" s="2">
        <v>5800</v>
      </c>
      <c r="D7" s="8">
        <v>0</v>
      </c>
      <c r="E7" s="2">
        <v>0</v>
      </c>
      <c r="F7" s="2">
        <v>5800</v>
      </c>
      <c r="G7" s="8">
        <v>0</v>
      </c>
      <c r="H7" s="2">
        <v>0</v>
      </c>
      <c r="I7" s="2">
        <v>5800</v>
      </c>
      <c r="J7" s="8">
        <v>0</v>
      </c>
      <c r="K7" s="2">
        <v>0</v>
      </c>
      <c r="L7" s="2">
        <v>5800</v>
      </c>
      <c r="M7" s="2">
        <v>5800</v>
      </c>
      <c r="N7" s="2">
        <v>0</v>
      </c>
      <c r="O7" s="2">
        <v>5800</v>
      </c>
      <c r="P7" s="8">
        <v>0</v>
      </c>
      <c r="Q7" s="2">
        <v>0</v>
      </c>
      <c r="R7" s="2">
        <v>5800</v>
      </c>
      <c r="S7" s="8">
        <v>0</v>
      </c>
      <c r="T7" s="2">
        <v>0</v>
      </c>
      <c r="U7" s="2">
        <v>5800</v>
      </c>
      <c r="V7" s="8">
        <v>0</v>
      </c>
      <c r="W7" s="2">
        <v>0</v>
      </c>
      <c r="X7" s="2">
        <v>5800</v>
      </c>
      <c r="Y7" s="2">
        <v>5800</v>
      </c>
      <c r="Z7" s="2">
        <v>0</v>
      </c>
      <c r="AA7" s="2">
        <v>5800</v>
      </c>
      <c r="AB7" s="2">
        <v>0</v>
      </c>
      <c r="AC7" s="2">
        <v>0</v>
      </c>
      <c r="AD7" s="2">
        <v>5800</v>
      </c>
      <c r="AE7" s="8">
        <v>0</v>
      </c>
      <c r="AF7" s="2">
        <v>0</v>
      </c>
      <c r="AG7" s="2">
        <v>5800</v>
      </c>
      <c r="AH7" s="8">
        <v>0</v>
      </c>
      <c r="AI7" s="2">
        <v>0</v>
      </c>
      <c r="AJ7" s="2">
        <v>5800</v>
      </c>
      <c r="AK7" s="2">
        <v>0</v>
      </c>
      <c r="AL7" s="2">
        <v>0</v>
      </c>
      <c r="AM7" s="9">
        <f>C7+F7+I7+L7+O7+R7+U7+X7+AA7+AD7+AG7+AJ7</f>
        <v>69600</v>
      </c>
      <c r="AN7" s="9">
        <f>D7+G7+J7+M7+P7+S7+V7+Y7+AB7+AE7+AH7+AK7</f>
        <v>11600</v>
      </c>
      <c r="AO7" s="9">
        <f t="shared" ref="AO7" si="2">E7+H7+K7+N7+Q7+T7+W7+Z7+AC7+AF7+AI7+AL7</f>
        <v>0</v>
      </c>
    </row>
    <row r="8" spans="1:41" ht="34.5" customHeight="1">
      <c r="A8" s="4" t="s">
        <v>22</v>
      </c>
      <c r="B8" s="1" t="s">
        <v>24</v>
      </c>
      <c r="C8" s="2">
        <v>3450</v>
      </c>
      <c r="D8" s="8">
        <v>0</v>
      </c>
      <c r="E8" s="2">
        <v>0</v>
      </c>
      <c r="F8" s="2">
        <v>3258.34</v>
      </c>
      <c r="G8" s="8">
        <v>0</v>
      </c>
      <c r="H8" s="2">
        <v>0</v>
      </c>
      <c r="I8" s="2">
        <v>3450</v>
      </c>
      <c r="J8" s="8">
        <v>0</v>
      </c>
      <c r="K8" s="2">
        <v>0</v>
      </c>
      <c r="L8" s="2">
        <v>3450</v>
      </c>
      <c r="M8" s="2">
        <v>3450</v>
      </c>
      <c r="N8" s="2">
        <v>0</v>
      </c>
      <c r="O8" s="2">
        <v>3450</v>
      </c>
      <c r="P8" s="8">
        <v>0</v>
      </c>
      <c r="Q8" s="2">
        <v>0</v>
      </c>
      <c r="R8" s="2">
        <v>3450</v>
      </c>
      <c r="S8" s="8">
        <v>0</v>
      </c>
      <c r="T8" s="2">
        <v>0</v>
      </c>
      <c r="U8" s="2">
        <v>3450</v>
      </c>
      <c r="V8" s="8">
        <v>0</v>
      </c>
      <c r="W8" s="2">
        <v>0</v>
      </c>
      <c r="X8" s="2">
        <v>3000</v>
      </c>
      <c r="Y8" s="2">
        <v>3450</v>
      </c>
      <c r="Z8" s="2">
        <v>0</v>
      </c>
      <c r="AA8" s="2">
        <v>3450</v>
      </c>
      <c r="AB8" s="2">
        <v>0</v>
      </c>
      <c r="AC8" s="2">
        <v>0</v>
      </c>
      <c r="AD8" s="2">
        <v>3450</v>
      </c>
      <c r="AE8" s="8">
        <v>0</v>
      </c>
      <c r="AF8" s="2">
        <v>0</v>
      </c>
      <c r="AG8" s="2">
        <v>3450</v>
      </c>
      <c r="AH8" s="8">
        <v>0</v>
      </c>
      <c r="AI8" s="2">
        <v>0</v>
      </c>
      <c r="AJ8" s="2">
        <v>0</v>
      </c>
      <c r="AK8" s="2">
        <v>0</v>
      </c>
      <c r="AL8" s="2">
        <v>0</v>
      </c>
      <c r="AM8" s="9">
        <f t="shared" ref="AM8:AM10" si="3">C8+F8+I8+L8+O8+R8+U8+X8+AA8+AD8+AG8+AJ8</f>
        <v>37308.339999999997</v>
      </c>
      <c r="AN8" s="9">
        <f t="shared" ref="AN8:AN10" si="4">D8+G8+J8+M8+P8+S8+V8+Y8+AB8+AE8+AH8+AK8</f>
        <v>6900</v>
      </c>
      <c r="AO8" s="9">
        <f t="shared" ref="AO8:AO10" si="5">E8+H8+K8+N8+Q8+T8+W8+Z8+AC8+AF8+AI8+AL8</f>
        <v>0</v>
      </c>
    </row>
    <row r="9" spans="1:41" ht="34.5" customHeight="1">
      <c r="A9" s="4" t="s">
        <v>23</v>
      </c>
      <c r="B9" s="1" t="s">
        <v>24</v>
      </c>
      <c r="C9" s="2">
        <v>3450</v>
      </c>
      <c r="D9" s="8">
        <v>0</v>
      </c>
      <c r="E9" s="2">
        <v>0</v>
      </c>
      <c r="F9" s="8">
        <v>3450</v>
      </c>
      <c r="G9" s="8">
        <v>0</v>
      </c>
      <c r="H9" s="8">
        <v>0</v>
      </c>
      <c r="I9" s="8">
        <v>3450</v>
      </c>
      <c r="J9" s="8">
        <v>0</v>
      </c>
      <c r="K9" s="8">
        <v>0</v>
      </c>
      <c r="L9" s="8">
        <v>3450</v>
      </c>
      <c r="M9" s="8">
        <v>3450</v>
      </c>
      <c r="N9" s="8">
        <v>0</v>
      </c>
      <c r="O9" s="8">
        <v>3450</v>
      </c>
      <c r="P9" s="8">
        <v>0</v>
      </c>
      <c r="Q9" s="8">
        <v>0</v>
      </c>
      <c r="R9" s="8">
        <v>3614.28</v>
      </c>
      <c r="S9" s="8">
        <v>0</v>
      </c>
      <c r="T9" s="8">
        <v>0</v>
      </c>
      <c r="U9" s="8">
        <v>3285.72</v>
      </c>
      <c r="V9" s="8">
        <v>0</v>
      </c>
      <c r="W9" s="8">
        <v>0</v>
      </c>
      <c r="X9" s="8">
        <v>3450</v>
      </c>
      <c r="Y9" s="8">
        <v>3450</v>
      </c>
      <c r="Z9" s="8">
        <v>0</v>
      </c>
      <c r="AA9" s="8">
        <v>3450</v>
      </c>
      <c r="AB9" s="8">
        <v>0</v>
      </c>
      <c r="AC9" s="8">
        <v>0</v>
      </c>
      <c r="AD9" s="8">
        <v>3450</v>
      </c>
      <c r="AE9" s="8">
        <v>0</v>
      </c>
      <c r="AF9" s="8">
        <v>0</v>
      </c>
      <c r="AG9" s="8">
        <v>3450</v>
      </c>
      <c r="AH9" s="8">
        <v>0</v>
      </c>
      <c r="AI9" s="8">
        <v>0</v>
      </c>
      <c r="AJ9" s="8">
        <v>3450</v>
      </c>
      <c r="AK9" s="8">
        <v>0</v>
      </c>
      <c r="AL9" s="8">
        <v>0</v>
      </c>
      <c r="AM9" s="9">
        <f t="shared" si="3"/>
        <v>41400</v>
      </c>
      <c r="AN9" s="8">
        <f t="shared" si="4"/>
        <v>6900</v>
      </c>
      <c r="AO9" s="9">
        <f t="shared" si="5"/>
        <v>0</v>
      </c>
    </row>
    <row r="10" spans="1:41" ht="54.75" customHeight="1">
      <c r="A10" s="4" t="s">
        <v>25</v>
      </c>
      <c r="B10" s="1" t="s">
        <v>26</v>
      </c>
      <c r="C10" s="2">
        <v>3450</v>
      </c>
      <c r="D10" s="8">
        <v>0</v>
      </c>
      <c r="E10" s="2">
        <v>0</v>
      </c>
      <c r="F10" s="8">
        <v>3450</v>
      </c>
      <c r="G10" s="8">
        <v>0</v>
      </c>
      <c r="H10" s="8">
        <v>0</v>
      </c>
      <c r="I10" s="8">
        <v>3450</v>
      </c>
      <c r="J10" s="8">
        <v>0</v>
      </c>
      <c r="K10" s="8">
        <v>0</v>
      </c>
      <c r="L10" s="8">
        <v>3450</v>
      </c>
      <c r="M10" s="8">
        <v>3450</v>
      </c>
      <c r="N10" s="8">
        <v>0</v>
      </c>
      <c r="O10" s="8">
        <v>3450</v>
      </c>
      <c r="P10" s="8">
        <v>0</v>
      </c>
      <c r="Q10" s="8">
        <v>0</v>
      </c>
      <c r="R10" s="8">
        <v>3450</v>
      </c>
      <c r="S10" s="8">
        <v>0</v>
      </c>
      <c r="T10" s="8">
        <v>0</v>
      </c>
      <c r="U10" s="8">
        <v>3450</v>
      </c>
      <c r="V10" s="8">
        <v>0</v>
      </c>
      <c r="W10" s="8">
        <v>0</v>
      </c>
      <c r="X10" s="8">
        <v>3763.64</v>
      </c>
      <c r="Y10" s="8">
        <v>3450</v>
      </c>
      <c r="Z10" s="8">
        <v>0</v>
      </c>
      <c r="AA10" s="8">
        <v>3136.36</v>
      </c>
      <c r="AB10" s="8">
        <v>0</v>
      </c>
      <c r="AC10" s="8">
        <v>0</v>
      </c>
      <c r="AD10" s="8">
        <v>3450</v>
      </c>
      <c r="AE10" s="8">
        <v>0</v>
      </c>
      <c r="AF10" s="8">
        <v>0</v>
      </c>
      <c r="AG10" s="8">
        <v>3450</v>
      </c>
      <c r="AH10" s="8">
        <v>0</v>
      </c>
      <c r="AI10" s="8">
        <v>0</v>
      </c>
      <c r="AJ10" s="8">
        <v>3450</v>
      </c>
      <c r="AK10" s="8">
        <v>0</v>
      </c>
      <c r="AL10" s="8">
        <v>0</v>
      </c>
      <c r="AM10" s="9">
        <f t="shared" si="3"/>
        <v>41400</v>
      </c>
      <c r="AN10" s="8">
        <f t="shared" si="4"/>
        <v>6900</v>
      </c>
      <c r="AO10" s="9">
        <f t="shared" si="5"/>
        <v>0</v>
      </c>
    </row>
    <row r="11" spans="1:41" ht="34.5" customHeight="1">
      <c r="A11" s="17" t="s">
        <v>27</v>
      </c>
      <c r="B11" s="18"/>
      <c r="C11" s="7">
        <f>SUM(C12:C15)</f>
        <v>6375</v>
      </c>
      <c r="D11" s="7">
        <f t="shared" ref="D11:AO11" si="6">SUM(D12:D15)</f>
        <v>0</v>
      </c>
      <c r="E11" s="7">
        <f t="shared" si="6"/>
        <v>0</v>
      </c>
      <c r="F11" s="7">
        <f>SUM(F12:F15)</f>
        <v>9250</v>
      </c>
      <c r="G11" s="7">
        <f t="shared" si="6"/>
        <v>0</v>
      </c>
      <c r="H11" s="7">
        <f t="shared" si="6"/>
        <v>0</v>
      </c>
      <c r="I11" s="7">
        <f>SUM(I12:I15)</f>
        <v>9250</v>
      </c>
      <c r="J11" s="7">
        <f t="shared" si="6"/>
        <v>0</v>
      </c>
      <c r="K11" s="7">
        <f t="shared" si="6"/>
        <v>0</v>
      </c>
      <c r="L11" s="7">
        <f>SUM(L12:L15)</f>
        <v>9250</v>
      </c>
      <c r="M11" s="7">
        <f>SUM(M12:M15)</f>
        <v>6350</v>
      </c>
      <c r="N11" s="7">
        <f t="shared" si="6"/>
        <v>0</v>
      </c>
      <c r="O11" s="7">
        <f>SUM(O12:O15)</f>
        <v>9250</v>
      </c>
      <c r="P11" s="7">
        <f t="shared" si="6"/>
        <v>0</v>
      </c>
      <c r="Q11" s="7">
        <f t="shared" si="6"/>
        <v>0</v>
      </c>
      <c r="R11" s="7">
        <f>SUM(R12:R15)</f>
        <v>9250</v>
      </c>
      <c r="S11" s="7">
        <f t="shared" si="6"/>
        <v>0</v>
      </c>
      <c r="T11" s="7">
        <f t="shared" si="6"/>
        <v>0</v>
      </c>
      <c r="U11" s="7">
        <f>SUM(U12:U15)</f>
        <v>9250</v>
      </c>
      <c r="V11" s="7">
        <f t="shared" si="6"/>
        <v>0</v>
      </c>
      <c r="W11" s="7">
        <f t="shared" si="6"/>
        <v>0</v>
      </c>
      <c r="X11" s="7">
        <f>SUM(X12:X15)</f>
        <v>12625</v>
      </c>
      <c r="Y11" s="7">
        <f>SUM(Y12:Y15)</f>
        <v>9250</v>
      </c>
      <c r="Z11" s="7">
        <f t="shared" si="6"/>
        <v>0</v>
      </c>
      <c r="AA11" s="7">
        <f>SUM(AA12:AA15)</f>
        <v>12700</v>
      </c>
      <c r="AB11" s="7">
        <f t="shared" si="6"/>
        <v>0</v>
      </c>
      <c r="AC11" s="7">
        <f t="shared" si="6"/>
        <v>0</v>
      </c>
      <c r="AD11" s="7">
        <f>SUM(AD12:AD15)</f>
        <v>12700</v>
      </c>
      <c r="AE11" s="7">
        <f t="shared" si="6"/>
        <v>0</v>
      </c>
      <c r="AF11" s="7">
        <f t="shared" si="6"/>
        <v>0</v>
      </c>
      <c r="AG11" s="7">
        <f>SUM(AG12:AG15)</f>
        <v>13907.5</v>
      </c>
      <c r="AH11" s="7">
        <f t="shared" si="6"/>
        <v>0</v>
      </c>
      <c r="AI11" s="7">
        <f t="shared" si="6"/>
        <v>0</v>
      </c>
      <c r="AJ11" s="7">
        <f>SUM(AJ12:AJ15)</f>
        <v>16150</v>
      </c>
      <c r="AK11" s="7">
        <f>SUM(AK12:AK15)</f>
        <v>12700</v>
      </c>
      <c r="AL11" s="7">
        <f t="shared" si="6"/>
        <v>0</v>
      </c>
      <c r="AM11" s="7">
        <f>SUM(AM12:AM15)</f>
        <v>129957.5</v>
      </c>
      <c r="AN11" s="7">
        <f>SUM(AN12:AN15)</f>
        <v>28300</v>
      </c>
      <c r="AO11" s="7">
        <f t="shared" si="6"/>
        <v>0</v>
      </c>
    </row>
    <row r="12" spans="1:41" ht="34.5" customHeight="1">
      <c r="A12" s="4" t="s">
        <v>20</v>
      </c>
      <c r="B12" s="1" t="s">
        <v>21</v>
      </c>
      <c r="C12" s="2">
        <v>5800</v>
      </c>
      <c r="D12" s="8">
        <v>0</v>
      </c>
      <c r="E12" s="2">
        <v>0</v>
      </c>
      <c r="F12" s="2">
        <v>5800</v>
      </c>
      <c r="G12" s="8">
        <v>0</v>
      </c>
      <c r="H12" s="2">
        <v>0</v>
      </c>
      <c r="I12" s="2">
        <v>5800</v>
      </c>
      <c r="J12" s="8">
        <v>0</v>
      </c>
      <c r="K12" s="2">
        <v>0</v>
      </c>
      <c r="L12" s="2">
        <v>5800</v>
      </c>
      <c r="M12" s="2">
        <v>2900</v>
      </c>
      <c r="N12" s="2">
        <v>0</v>
      </c>
      <c r="O12" s="2">
        <v>5800</v>
      </c>
      <c r="P12" s="8">
        <v>0</v>
      </c>
      <c r="Q12" s="2">
        <v>0</v>
      </c>
      <c r="R12" s="2">
        <v>5800</v>
      </c>
      <c r="S12" s="2">
        <v>0</v>
      </c>
      <c r="T12" s="2">
        <v>0</v>
      </c>
      <c r="U12" s="2">
        <v>5800</v>
      </c>
      <c r="V12" s="8">
        <v>0</v>
      </c>
      <c r="W12" s="2">
        <v>0</v>
      </c>
      <c r="X12" s="2">
        <v>5800</v>
      </c>
      <c r="Y12" s="2">
        <v>5800</v>
      </c>
      <c r="Z12" s="2">
        <v>0</v>
      </c>
      <c r="AA12" s="2">
        <v>5800</v>
      </c>
      <c r="AB12" s="8">
        <v>0</v>
      </c>
      <c r="AC12" s="2">
        <v>0</v>
      </c>
      <c r="AD12" s="2">
        <v>5800</v>
      </c>
      <c r="AE12" s="8">
        <v>0</v>
      </c>
      <c r="AF12" s="2">
        <v>0</v>
      </c>
      <c r="AG12" s="2">
        <v>5800</v>
      </c>
      <c r="AH12" s="8">
        <v>0</v>
      </c>
      <c r="AI12" s="2">
        <v>0</v>
      </c>
      <c r="AJ12" s="2">
        <v>5800</v>
      </c>
      <c r="AK12" s="2">
        <v>5800</v>
      </c>
      <c r="AL12" s="2">
        <v>0</v>
      </c>
      <c r="AM12" s="9">
        <f t="shared" ref="AM12:AM15" si="7">C12+F12+I12+L12+O12+R12+U12+X12+AA12+AD12+AG12+AJ12</f>
        <v>69600</v>
      </c>
      <c r="AN12" s="9">
        <f t="shared" ref="AN12:AN15" si="8">D12+G12+J12+M12+P12+S12+V12+Y12+AB12+AE12+AH12+AK12</f>
        <v>14500</v>
      </c>
      <c r="AO12" s="9">
        <f t="shared" ref="AO12:AO15" si="9">E12+H12+K12+N12+Q12+T12+W12+Z12+AC12+AF12+AI12+AL12</f>
        <v>0</v>
      </c>
    </row>
    <row r="13" spans="1:41" ht="34.5" customHeight="1">
      <c r="A13" s="4" t="s">
        <v>22</v>
      </c>
      <c r="B13" s="1" t="s">
        <v>24</v>
      </c>
      <c r="C13" s="2">
        <v>575</v>
      </c>
      <c r="D13" s="8">
        <v>0</v>
      </c>
      <c r="E13" s="2">
        <v>0</v>
      </c>
      <c r="F13" s="2">
        <v>3450</v>
      </c>
      <c r="G13" s="8">
        <v>0</v>
      </c>
      <c r="H13" s="2">
        <v>0</v>
      </c>
      <c r="I13" s="2">
        <v>3450</v>
      </c>
      <c r="J13" s="8">
        <v>0</v>
      </c>
      <c r="K13" s="2">
        <v>0</v>
      </c>
      <c r="L13" s="2">
        <v>3450</v>
      </c>
      <c r="M13" s="2">
        <v>3450</v>
      </c>
      <c r="N13" s="2">
        <v>0</v>
      </c>
      <c r="O13" s="2">
        <v>3450</v>
      </c>
      <c r="P13" s="8">
        <v>0</v>
      </c>
      <c r="Q13" s="2">
        <v>0</v>
      </c>
      <c r="R13" s="2">
        <v>3450</v>
      </c>
      <c r="S13" s="8">
        <v>0</v>
      </c>
      <c r="T13" s="2">
        <v>0</v>
      </c>
      <c r="U13" s="2">
        <v>3450</v>
      </c>
      <c r="V13" s="2">
        <v>0</v>
      </c>
      <c r="W13" s="2">
        <v>0</v>
      </c>
      <c r="X13" s="2">
        <v>3450</v>
      </c>
      <c r="Y13" s="2">
        <v>3450</v>
      </c>
      <c r="Z13" s="2">
        <v>0</v>
      </c>
      <c r="AA13" s="2">
        <v>3450</v>
      </c>
      <c r="AB13" s="8">
        <v>0</v>
      </c>
      <c r="AC13" s="2">
        <v>0</v>
      </c>
      <c r="AD13" s="2">
        <v>3450</v>
      </c>
      <c r="AE13" s="8">
        <v>0</v>
      </c>
      <c r="AF13" s="2">
        <v>0</v>
      </c>
      <c r="AG13" s="2">
        <v>3450</v>
      </c>
      <c r="AH13" s="8">
        <v>0</v>
      </c>
      <c r="AI13" s="2">
        <v>0</v>
      </c>
      <c r="AJ13" s="2">
        <v>3450</v>
      </c>
      <c r="AK13" s="2">
        <v>3450</v>
      </c>
      <c r="AL13" s="2">
        <v>0</v>
      </c>
      <c r="AM13" s="9">
        <f t="shared" si="7"/>
        <v>38525</v>
      </c>
      <c r="AN13" s="9">
        <f t="shared" si="8"/>
        <v>10350</v>
      </c>
      <c r="AO13" s="9">
        <f t="shared" si="9"/>
        <v>0</v>
      </c>
    </row>
    <row r="14" spans="1:41" ht="34.5" customHeight="1">
      <c r="A14" s="4" t="s">
        <v>23</v>
      </c>
      <c r="B14" s="1" t="s">
        <v>24</v>
      </c>
      <c r="C14" s="2">
        <v>0</v>
      </c>
      <c r="D14" s="8">
        <v>0</v>
      </c>
      <c r="E14" s="2">
        <v>0</v>
      </c>
      <c r="F14" s="2">
        <v>0</v>
      </c>
      <c r="G14" s="8">
        <v>0</v>
      </c>
      <c r="H14" s="2">
        <v>0</v>
      </c>
      <c r="I14" s="2">
        <v>0</v>
      </c>
      <c r="J14" s="8">
        <v>0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8">
        <v>0</v>
      </c>
      <c r="Q14" s="2">
        <v>0</v>
      </c>
      <c r="R14" s="2">
        <v>0</v>
      </c>
      <c r="S14" s="8">
        <v>0</v>
      </c>
      <c r="T14" s="2">
        <v>0</v>
      </c>
      <c r="U14" s="2">
        <v>0</v>
      </c>
      <c r="V14" s="2">
        <v>0</v>
      </c>
      <c r="W14" s="2">
        <v>0</v>
      </c>
      <c r="X14" s="2">
        <v>0</v>
      </c>
      <c r="Y14" s="2">
        <v>0</v>
      </c>
      <c r="Z14" s="2">
        <v>0</v>
      </c>
      <c r="AA14" s="2">
        <v>0</v>
      </c>
      <c r="AB14" s="8">
        <v>0</v>
      </c>
      <c r="AC14" s="2">
        <v>0</v>
      </c>
      <c r="AD14" s="2">
        <v>0</v>
      </c>
      <c r="AE14" s="8">
        <v>0</v>
      </c>
      <c r="AF14" s="2">
        <v>0</v>
      </c>
      <c r="AG14" s="2">
        <v>1207.5</v>
      </c>
      <c r="AH14" s="8">
        <v>0</v>
      </c>
      <c r="AI14" s="2">
        <v>0</v>
      </c>
      <c r="AJ14" s="2">
        <v>3450</v>
      </c>
      <c r="AK14" s="2">
        <v>0</v>
      </c>
      <c r="AL14" s="2">
        <v>0</v>
      </c>
      <c r="AM14" s="9">
        <f t="shared" si="7"/>
        <v>4657.5</v>
      </c>
      <c r="AN14" s="9">
        <f t="shared" si="8"/>
        <v>0</v>
      </c>
      <c r="AO14" s="9">
        <f t="shared" si="9"/>
        <v>0</v>
      </c>
    </row>
    <row r="15" spans="1:41" ht="54.75" customHeight="1">
      <c r="A15" s="4" t="s">
        <v>25</v>
      </c>
      <c r="B15" s="1" t="s">
        <v>26</v>
      </c>
      <c r="C15" s="2">
        <v>0</v>
      </c>
      <c r="D15" s="8">
        <v>0</v>
      </c>
      <c r="E15" s="2">
        <v>0</v>
      </c>
      <c r="F15" s="2">
        <v>0</v>
      </c>
      <c r="G15" s="8">
        <v>0</v>
      </c>
      <c r="H15" s="2">
        <v>0</v>
      </c>
      <c r="I15" s="2">
        <v>0</v>
      </c>
      <c r="J15" s="8">
        <v>0</v>
      </c>
      <c r="K15" s="2">
        <v>0</v>
      </c>
      <c r="L15" s="2">
        <v>0</v>
      </c>
      <c r="M15" s="2">
        <v>0</v>
      </c>
      <c r="N15" s="2">
        <v>0</v>
      </c>
      <c r="O15" s="2">
        <v>0</v>
      </c>
      <c r="P15" s="8">
        <v>0</v>
      </c>
      <c r="Q15" s="2">
        <v>0</v>
      </c>
      <c r="R15" s="2">
        <v>0</v>
      </c>
      <c r="S15" s="8">
        <v>0</v>
      </c>
      <c r="T15" s="2">
        <v>0</v>
      </c>
      <c r="U15" s="2">
        <v>0</v>
      </c>
      <c r="V15" s="2">
        <v>0</v>
      </c>
      <c r="W15" s="2">
        <v>0</v>
      </c>
      <c r="X15" s="2">
        <v>3375</v>
      </c>
      <c r="Y15" s="2">
        <v>0</v>
      </c>
      <c r="Z15" s="2">
        <v>0</v>
      </c>
      <c r="AA15" s="2">
        <v>3450</v>
      </c>
      <c r="AB15" s="8">
        <v>0</v>
      </c>
      <c r="AC15" s="2">
        <v>0</v>
      </c>
      <c r="AD15" s="2">
        <v>3450</v>
      </c>
      <c r="AE15" s="8">
        <v>0</v>
      </c>
      <c r="AF15" s="2">
        <v>0</v>
      </c>
      <c r="AG15" s="2">
        <v>3450</v>
      </c>
      <c r="AH15" s="8">
        <v>0</v>
      </c>
      <c r="AI15" s="2">
        <v>0</v>
      </c>
      <c r="AJ15" s="2">
        <v>3450</v>
      </c>
      <c r="AK15" s="2">
        <v>3450</v>
      </c>
      <c r="AL15" s="2">
        <v>0</v>
      </c>
      <c r="AM15" s="9">
        <f t="shared" si="7"/>
        <v>17175</v>
      </c>
      <c r="AN15" s="9">
        <f t="shared" si="8"/>
        <v>3450</v>
      </c>
      <c r="AO15" s="9">
        <f t="shared" si="9"/>
        <v>0</v>
      </c>
    </row>
    <row r="16" spans="1:41" ht="34.5" customHeight="1">
      <c r="A16" s="17" t="s">
        <v>28</v>
      </c>
      <c r="B16" s="18"/>
      <c r="C16" s="7">
        <f>SUM(C17:C20)</f>
        <v>7997.5</v>
      </c>
      <c r="D16" s="10">
        <f t="shared" ref="D16:AO16" si="10">SUM(D17:D20)</f>
        <v>0</v>
      </c>
      <c r="E16" s="7">
        <f t="shared" si="10"/>
        <v>0</v>
      </c>
      <c r="F16" s="7">
        <f>SUM(F17:F20)</f>
        <v>9700</v>
      </c>
      <c r="G16" s="10">
        <f t="shared" ref="G16" si="11">SUM(G17:G20)</f>
        <v>0</v>
      </c>
      <c r="H16" s="7">
        <f t="shared" si="10"/>
        <v>0</v>
      </c>
      <c r="I16" s="7">
        <f>SUM(I17:I20)</f>
        <v>9700</v>
      </c>
      <c r="J16" s="10">
        <f t="shared" si="10"/>
        <v>0</v>
      </c>
      <c r="K16" s="7">
        <f t="shared" si="10"/>
        <v>0</v>
      </c>
      <c r="L16" s="7">
        <f>SUM(L17:L20)</f>
        <v>9700</v>
      </c>
      <c r="M16" s="7">
        <f>SUM(M17:M20)</f>
        <v>4850</v>
      </c>
      <c r="N16" s="7">
        <f t="shared" si="10"/>
        <v>0</v>
      </c>
      <c r="O16" s="7">
        <f>SUM(O17:O20)</f>
        <v>12242.11</v>
      </c>
      <c r="P16" s="10">
        <f t="shared" si="10"/>
        <v>0</v>
      </c>
      <c r="Q16" s="7">
        <f t="shared" si="10"/>
        <v>0</v>
      </c>
      <c r="R16" s="7">
        <f>SUM(R17:R20)</f>
        <v>12700</v>
      </c>
      <c r="S16" s="10">
        <f t="shared" si="10"/>
        <v>0</v>
      </c>
      <c r="T16" s="7">
        <f t="shared" si="10"/>
        <v>0</v>
      </c>
      <c r="U16" s="7">
        <f>SUM(U17:U20)</f>
        <v>12700</v>
      </c>
      <c r="V16" s="10">
        <f t="shared" si="10"/>
        <v>0</v>
      </c>
      <c r="W16" s="7">
        <f t="shared" si="10"/>
        <v>0</v>
      </c>
      <c r="X16" s="7">
        <f>SUM(X17:X20)</f>
        <v>12700</v>
      </c>
      <c r="Y16" s="7">
        <f t="shared" si="10"/>
        <v>0</v>
      </c>
      <c r="Z16" s="7">
        <f t="shared" si="10"/>
        <v>0</v>
      </c>
      <c r="AA16" s="7">
        <f>SUM(AA17:AA20)</f>
        <v>9863.630000000001</v>
      </c>
      <c r="AB16" s="10">
        <f>SUM(AB17:AB20)</f>
        <v>2415</v>
      </c>
      <c r="AC16" s="7">
        <f t="shared" si="10"/>
        <v>0</v>
      </c>
      <c r="AD16" s="7">
        <f>SUM(AD17:AD20)</f>
        <v>9250</v>
      </c>
      <c r="AE16" s="10">
        <f t="shared" si="10"/>
        <v>0</v>
      </c>
      <c r="AF16" s="7">
        <f t="shared" si="10"/>
        <v>0</v>
      </c>
      <c r="AG16" s="7">
        <f>SUM(AG17:AG20)</f>
        <v>5972.5</v>
      </c>
      <c r="AH16" s="10">
        <f t="shared" si="10"/>
        <v>0</v>
      </c>
      <c r="AI16" s="7">
        <f t="shared" si="10"/>
        <v>0</v>
      </c>
      <c r="AJ16" s="7">
        <f>SUM(AJ17:AJ20)</f>
        <v>5800</v>
      </c>
      <c r="AK16" s="7">
        <f>SUM(AK17:AK20)</f>
        <v>8700</v>
      </c>
      <c r="AL16" s="7">
        <f t="shared" si="10"/>
        <v>0</v>
      </c>
      <c r="AM16" s="7">
        <f>SUM(AM17:AM20)</f>
        <v>118325.73999999999</v>
      </c>
      <c r="AN16" s="7">
        <f>SUM(AN17:AN20)</f>
        <v>15965</v>
      </c>
      <c r="AO16" s="11">
        <f t="shared" si="10"/>
        <v>0</v>
      </c>
    </row>
    <row r="17" spans="1:41" ht="34.5" customHeight="1">
      <c r="A17" s="4" t="s">
        <v>29</v>
      </c>
      <c r="B17" s="1" t="s">
        <v>21</v>
      </c>
      <c r="C17" s="2">
        <v>5410</v>
      </c>
      <c r="D17" s="8">
        <v>0</v>
      </c>
      <c r="E17" s="8">
        <v>0</v>
      </c>
      <c r="F17" s="2">
        <v>6250</v>
      </c>
      <c r="G17" s="8">
        <v>0</v>
      </c>
      <c r="H17" s="2">
        <v>0</v>
      </c>
      <c r="I17" s="2">
        <v>6250</v>
      </c>
      <c r="J17" s="8">
        <v>0</v>
      </c>
      <c r="K17" s="2">
        <v>0</v>
      </c>
      <c r="L17" s="2">
        <v>6250</v>
      </c>
      <c r="M17" s="2">
        <v>3125</v>
      </c>
      <c r="N17" s="2">
        <v>0</v>
      </c>
      <c r="O17" s="2">
        <v>6250</v>
      </c>
      <c r="P17" s="8">
        <v>0</v>
      </c>
      <c r="Q17" s="2">
        <v>0</v>
      </c>
      <c r="R17" s="2">
        <v>5800</v>
      </c>
      <c r="S17" s="8">
        <v>0</v>
      </c>
      <c r="T17" s="2">
        <v>0</v>
      </c>
      <c r="U17" s="2">
        <v>5800</v>
      </c>
      <c r="V17" s="8">
        <v>0</v>
      </c>
      <c r="W17" s="2">
        <v>0</v>
      </c>
      <c r="X17" s="2">
        <v>5800</v>
      </c>
      <c r="Y17" s="2">
        <v>0</v>
      </c>
      <c r="Z17" s="2">
        <v>0</v>
      </c>
      <c r="AA17" s="2">
        <v>1318.18</v>
      </c>
      <c r="AB17" s="8">
        <v>0</v>
      </c>
      <c r="AC17" s="2">
        <v>0</v>
      </c>
      <c r="AD17" s="2">
        <v>0</v>
      </c>
      <c r="AE17" s="8">
        <v>0</v>
      </c>
      <c r="AF17" s="2">
        <v>0</v>
      </c>
      <c r="AG17" s="2">
        <v>0</v>
      </c>
      <c r="AH17" s="8">
        <v>0</v>
      </c>
      <c r="AI17" s="2">
        <v>0</v>
      </c>
      <c r="AJ17" s="2">
        <v>0</v>
      </c>
      <c r="AK17" s="2">
        <v>0</v>
      </c>
      <c r="AL17" s="2">
        <v>0</v>
      </c>
      <c r="AM17" s="9">
        <f t="shared" ref="AM17:AM20" si="12">C17+F17+I17+L17+O17+R17+U17+X17+AA17+AD17+AG17+AJ17</f>
        <v>49128.18</v>
      </c>
      <c r="AN17" s="9">
        <f t="shared" ref="AN17:AN20" si="13">D17+G17+J17+M17+P17+S17+V17+Y17+AB17+AE17+AH17+AK17</f>
        <v>3125</v>
      </c>
      <c r="AO17" s="9">
        <f t="shared" ref="AO17:AO20" si="14">E17+H17+K17+N17+Q17+T17+W17+Z17+AC17+AF17+AI17+AL17</f>
        <v>0</v>
      </c>
    </row>
    <row r="18" spans="1:41" ht="34.5" customHeight="1">
      <c r="A18" s="4" t="s">
        <v>20</v>
      </c>
      <c r="B18" s="1" t="s">
        <v>21</v>
      </c>
      <c r="C18" s="8">
        <v>0</v>
      </c>
      <c r="D18" s="8">
        <v>0</v>
      </c>
      <c r="E18" s="8">
        <v>0</v>
      </c>
      <c r="F18" s="2">
        <v>0</v>
      </c>
      <c r="G18" s="8">
        <v>0</v>
      </c>
      <c r="H18" s="2">
        <v>0</v>
      </c>
      <c r="I18" s="2">
        <v>0</v>
      </c>
      <c r="J18" s="8">
        <v>0</v>
      </c>
      <c r="K18" s="2">
        <v>0</v>
      </c>
      <c r="L18" s="2">
        <v>0</v>
      </c>
      <c r="M18" s="2">
        <v>0</v>
      </c>
      <c r="N18" s="2">
        <v>0</v>
      </c>
      <c r="O18" s="2">
        <v>0</v>
      </c>
      <c r="P18" s="8">
        <v>0</v>
      </c>
      <c r="Q18" s="2">
        <v>0</v>
      </c>
      <c r="R18" s="2">
        <v>0</v>
      </c>
      <c r="S18" s="8">
        <v>0</v>
      </c>
      <c r="T18" s="2">
        <v>0</v>
      </c>
      <c r="U18" s="2">
        <v>0</v>
      </c>
      <c r="V18" s="8">
        <v>0</v>
      </c>
      <c r="W18" s="2">
        <v>0</v>
      </c>
      <c r="X18" s="2">
        <v>0</v>
      </c>
      <c r="Y18" s="2">
        <v>0</v>
      </c>
      <c r="Z18" s="2">
        <v>0</v>
      </c>
      <c r="AA18" s="2">
        <v>2900</v>
      </c>
      <c r="AB18" s="8">
        <v>0</v>
      </c>
      <c r="AC18" s="2">
        <v>0</v>
      </c>
      <c r="AD18" s="2">
        <v>5800</v>
      </c>
      <c r="AE18" s="8">
        <v>0</v>
      </c>
      <c r="AF18" s="2">
        <v>0</v>
      </c>
      <c r="AG18" s="2">
        <v>5800</v>
      </c>
      <c r="AH18" s="8">
        <v>0</v>
      </c>
      <c r="AI18" s="2">
        <v>0</v>
      </c>
      <c r="AJ18" s="2">
        <v>5800</v>
      </c>
      <c r="AK18" s="2">
        <v>8700</v>
      </c>
      <c r="AL18" s="2">
        <v>0</v>
      </c>
      <c r="AM18" s="9">
        <f t="shared" si="12"/>
        <v>20300</v>
      </c>
      <c r="AN18" s="9">
        <f t="shared" si="13"/>
        <v>8700</v>
      </c>
      <c r="AO18" s="9">
        <f t="shared" si="14"/>
        <v>0</v>
      </c>
    </row>
    <row r="19" spans="1:41" ht="34.5" customHeight="1">
      <c r="A19" s="4" t="s">
        <v>30</v>
      </c>
      <c r="B19" s="1" t="s">
        <v>24</v>
      </c>
      <c r="C19" s="8">
        <v>2587.5</v>
      </c>
      <c r="D19" s="8">
        <v>0</v>
      </c>
      <c r="E19" s="8">
        <v>0</v>
      </c>
      <c r="F19" s="2">
        <v>3450</v>
      </c>
      <c r="G19" s="8">
        <v>0</v>
      </c>
      <c r="H19" s="2">
        <v>0</v>
      </c>
      <c r="I19" s="2">
        <v>3450</v>
      </c>
      <c r="J19" s="8">
        <v>0</v>
      </c>
      <c r="K19" s="2">
        <v>0</v>
      </c>
      <c r="L19" s="2">
        <v>3450</v>
      </c>
      <c r="M19" s="2">
        <v>1725</v>
      </c>
      <c r="N19" s="2">
        <v>0</v>
      </c>
      <c r="O19" s="2">
        <v>3450</v>
      </c>
      <c r="P19" s="8">
        <v>0</v>
      </c>
      <c r="Q19" s="2">
        <v>0</v>
      </c>
      <c r="R19" s="2">
        <v>3450</v>
      </c>
      <c r="S19" s="8">
        <v>0</v>
      </c>
      <c r="T19" s="2">
        <v>0</v>
      </c>
      <c r="U19" s="2">
        <v>3450</v>
      </c>
      <c r="V19" s="8">
        <v>0</v>
      </c>
      <c r="W19" s="2">
        <v>0</v>
      </c>
      <c r="X19" s="2">
        <v>3450</v>
      </c>
      <c r="Y19" s="2">
        <v>0</v>
      </c>
      <c r="Z19" s="2">
        <v>0</v>
      </c>
      <c r="AA19" s="2">
        <v>2195.4499999999998</v>
      </c>
      <c r="AB19" s="8">
        <v>0</v>
      </c>
      <c r="AC19" s="2">
        <v>0</v>
      </c>
      <c r="AD19" s="2">
        <v>0</v>
      </c>
      <c r="AE19" s="8">
        <v>0</v>
      </c>
      <c r="AF19" s="2">
        <v>0</v>
      </c>
      <c r="AG19" s="2">
        <v>0</v>
      </c>
      <c r="AH19" s="8">
        <v>0</v>
      </c>
      <c r="AI19" s="2">
        <v>0</v>
      </c>
      <c r="AJ19" s="2">
        <v>0</v>
      </c>
      <c r="AK19" s="2">
        <v>0</v>
      </c>
      <c r="AL19" s="2">
        <v>0</v>
      </c>
      <c r="AM19" s="9">
        <f t="shared" si="12"/>
        <v>28932.95</v>
      </c>
      <c r="AN19" s="9">
        <f t="shared" si="13"/>
        <v>1725</v>
      </c>
      <c r="AO19" s="9">
        <f t="shared" si="14"/>
        <v>0</v>
      </c>
    </row>
    <row r="20" spans="1:41" ht="34.5" customHeight="1">
      <c r="A20" s="4" t="s">
        <v>31</v>
      </c>
      <c r="B20" s="1" t="s">
        <v>24</v>
      </c>
      <c r="C20" s="2">
        <v>0</v>
      </c>
      <c r="D20" s="8">
        <v>0</v>
      </c>
      <c r="E20" s="2">
        <v>0</v>
      </c>
      <c r="F20" s="8">
        <v>0</v>
      </c>
      <c r="G20" s="8">
        <v>0</v>
      </c>
      <c r="H20" s="8">
        <v>0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2542.11</v>
      </c>
      <c r="P20" s="8">
        <v>0</v>
      </c>
      <c r="Q20" s="8">
        <v>0</v>
      </c>
      <c r="R20" s="8">
        <v>3450</v>
      </c>
      <c r="S20" s="8">
        <v>0</v>
      </c>
      <c r="T20" s="8">
        <v>0</v>
      </c>
      <c r="U20" s="8">
        <v>3450</v>
      </c>
      <c r="V20" s="8">
        <v>0</v>
      </c>
      <c r="W20" s="8">
        <v>0</v>
      </c>
      <c r="X20" s="8">
        <v>3450</v>
      </c>
      <c r="Y20" s="8">
        <v>0</v>
      </c>
      <c r="Z20" s="8">
        <v>0</v>
      </c>
      <c r="AA20" s="8">
        <v>3450</v>
      </c>
      <c r="AB20" s="8">
        <v>2415</v>
      </c>
      <c r="AC20" s="8">
        <v>0</v>
      </c>
      <c r="AD20" s="8">
        <v>3450</v>
      </c>
      <c r="AE20" s="8">
        <v>0</v>
      </c>
      <c r="AF20" s="8">
        <v>0</v>
      </c>
      <c r="AG20" s="8">
        <v>172.5</v>
      </c>
      <c r="AH20" s="8">
        <v>0</v>
      </c>
      <c r="AI20" s="8">
        <v>0</v>
      </c>
      <c r="AJ20" s="8">
        <v>0</v>
      </c>
      <c r="AK20" s="8">
        <v>0</v>
      </c>
      <c r="AL20" s="8">
        <v>0</v>
      </c>
      <c r="AM20" s="9">
        <f t="shared" si="12"/>
        <v>19964.61</v>
      </c>
      <c r="AN20" s="9">
        <f t="shared" si="13"/>
        <v>2415</v>
      </c>
      <c r="AO20" s="9">
        <f t="shared" si="14"/>
        <v>0</v>
      </c>
    </row>
    <row r="21" spans="1:41" ht="46.5" customHeight="1">
      <c r="A21" s="17" t="s">
        <v>32</v>
      </c>
      <c r="B21" s="18"/>
      <c r="C21" s="7">
        <f>SUM(C22:C25)</f>
        <v>9105</v>
      </c>
      <c r="D21" s="7">
        <f t="shared" ref="D21:AO21" si="15">SUM(D22:D25)</f>
        <v>0</v>
      </c>
      <c r="E21" s="7">
        <f t="shared" si="15"/>
        <v>0</v>
      </c>
      <c r="F21" s="7">
        <f>SUM(F22:F25)</f>
        <v>12632.5</v>
      </c>
      <c r="G21" s="7">
        <f t="shared" si="15"/>
        <v>0</v>
      </c>
      <c r="H21" s="7">
        <f t="shared" si="15"/>
        <v>0</v>
      </c>
      <c r="I21" s="7">
        <f>SUM(I22:I25)</f>
        <v>13150</v>
      </c>
      <c r="J21" s="7">
        <f t="shared" si="15"/>
        <v>0</v>
      </c>
      <c r="K21" s="7">
        <f t="shared" si="15"/>
        <v>0</v>
      </c>
      <c r="L21" s="7">
        <f>SUM(L22:L25)</f>
        <v>13150</v>
      </c>
      <c r="M21" s="7">
        <f t="shared" si="15"/>
        <v>0</v>
      </c>
      <c r="N21" s="7">
        <f t="shared" si="15"/>
        <v>0</v>
      </c>
      <c r="O21" s="7">
        <f>SUM(O22:O25)</f>
        <v>13150</v>
      </c>
      <c r="P21" s="7">
        <f>SUM(P22:P25)</f>
        <v>6790</v>
      </c>
      <c r="Q21" s="7">
        <f t="shared" si="15"/>
        <v>0</v>
      </c>
      <c r="R21" s="7">
        <f>SUM(R22:R25)</f>
        <v>11942.5</v>
      </c>
      <c r="S21" s="7">
        <f t="shared" si="15"/>
        <v>0</v>
      </c>
      <c r="T21" s="7">
        <f t="shared" si="15"/>
        <v>0</v>
      </c>
      <c r="U21" s="7">
        <f>SUM(U22:U25)</f>
        <v>9700</v>
      </c>
      <c r="V21" s="7">
        <f t="shared" si="15"/>
        <v>0</v>
      </c>
      <c r="W21" s="7">
        <f t="shared" si="15"/>
        <v>0</v>
      </c>
      <c r="X21" s="7">
        <f>SUM(X22:X25)</f>
        <v>9700</v>
      </c>
      <c r="Y21" s="7">
        <f t="shared" si="15"/>
        <v>0</v>
      </c>
      <c r="Z21" s="7">
        <f t="shared" si="15"/>
        <v>0</v>
      </c>
      <c r="AA21" s="7">
        <f>SUM(AA22:AA25)</f>
        <v>9700</v>
      </c>
      <c r="AB21" s="7">
        <f>SUM(AB22:AB25)</f>
        <v>3125</v>
      </c>
      <c r="AC21" s="7">
        <f t="shared" si="15"/>
        <v>0</v>
      </c>
      <c r="AD21" s="7">
        <f>SUM(AD22:AD25)</f>
        <v>9700</v>
      </c>
      <c r="AE21" s="7">
        <f t="shared" si="15"/>
        <v>0</v>
      </c>
      <c r="AF21" s="7">
        <f t="shared" si="15"/>
        <v>0</v>
      </c>
      <c r="AG21" s="7">
        <f>SUM(AG22:AG25)</f>
        <v>8807.14</v>
      </c>
      <c r="AH21" s="7">
        <f t="shared" si="15"/>
        <v>0</v>
      </c>
      <c r="AI21" s="7">
        <f t="shared" si="15"/>
        <v>0</v>
      </c>
      <c r="AJ21" s="7">
        <f>SUM(AJ22:AJ25)</f>
        <v>3435.07</v>
      </c>
      <c r="AK21" s="7">
        <f>SUM(AK22:AK25)</f>
        <v>1725</v>
      </c>
      <c r="AL21" s="7">
        <f t="shared" si="15"/>
        <v>0</v>
      </c>
      <c r="AM21" s="7">
        <f>SUM(AM22:AM25)</f>
        <v>124172.20999999999</v>
      </c>
      <c r="AN21" s="7">
        <f>SUM(AN22:AN25)</f>
        <v>11640</v>
      </c>
      <c r="AO21" s="7">
        <f t="shared" si="15"/>
        <v>0</v>
      </c>
    </row>
    <row r="22" spans="1:41" ht="34.5" customHeight="1">
      <c r="A22" s="4" t="s">
        <v>33</v>
      </c>
      <c r="B22" s="1" t="s">
        <v>21</v>
      </c>
      <c r="C22" s="2">
        <v>4750</v>
      </c>
      <c r="D22" s="8">
        <v>0</v>
      </c>
      <c r="E22" s="2">
        <v>0</v>
      </c>
      <c r="F22" s="2">
        <v>6250</v>
      </c>
      <c r="G22" s="8">
        <v>0</v>
      </c>
      <c r="H22" s="2">
        <v>0</v>
      </c>
      <c r="I22" s="2">
        <v>6250</v>
      </c>
      <c r="J22" s="8">
        <v>0</v>
      </c>
      <c r="K22" s="8">
        <v>0</v>
      </c>
      <c r="L22" s="8">
        <v>6250</v>
      </c>
      <c r="M22" s="8">
        <v>0</v>
      </c>
      <c r="N22" s="8">
        <v>0</v>
      </c>
      <c r="O22" s="8">
        <v>6250</v>
      </c>
      <c r="P22" s="8">
        <v>4375</v>
      </c>
      <c r="Q22" s="8">
        <v>0</v>
      </c>
      <c r="R22" s="8">
        <v>6250</v>
      </c>
      <c r="S22" s="8">
        <v>0</v>
      </c>
      <c r="T22" s="8">
        <v>0</v>
      </c>
      <c r="U22" s="8">
        <v>6250</v>
      </c>
      <c r="V22" s="8">
        <v>0</v>
      </c>
      <c r="W22" s="8">
        <v>0</v>
      </c>
      <c r="X22" s="8">
        <v>6250</v>
      </c>
      <c r="Y22" s="8">
        <v>0</v>
      </c>
      <c r="Z22" s="8">
        <v>0</v>
      </c>
      <c r="AA22" s="8">
        <v>6250</v>
      </c>
      <c r="AB22" s="8">
        <v>3125</v>
      </c>
      <c r="AC22" s="8">
        <v>0</v>
      </c>
      <c r="AD22" s="8">
        <v>6250</v>
      </c>
      <c r="AE22" s="8">
        <v>0</v>
      </c>
      <c r="AF22" s="8">
        <v>0</v>
      </c>
      <c r="AG22" s="8">
        <v>5357.14</v>
      </c>
      <c r="AH22" s="8">
        <v>0</v>
      </c>
      <c r="AI22" s="8">
        <v>0</v>
      </c>
      <c r="AJ22" s="8">
        <v>0</v>
      </c>
      <c r="AK22" s="8">
        <v>0</v>
      </c>
      <c r="AL22" s="8">
        <v>0</v>
      </c>
      <c r="AM22" s="9">
        <f t="shared" ref="AM22:AM25" si="16">C22+F22+I22+L22+O22+R22+U22+X22+AA22+AD22+AG22+AJ22</f>
        <v>66357.14</v>
      </c>
      <c r="AN22" s="8">
        <f t="shared" ref="AN22:AN25" si="17">D22+G22+J22+M22+P22+S22+V22+Y22+AB22+AE22+AH22+AK22</f>
        <v>7500</v>
      </c>
      <c r="AO22" s="9">
        <f t="shared" ref="AO22:AO25" si="18">E22+H22+K22+N22+Q22+T22+W22+Z22+AC22+AF22+AI22+AL22</f>
        <v>0</v>
      </c>
    </row>
    <row r="23" spans="1:41" ht="34.5" customHeight="1">
      <c r="A23" s="4" t="s">
        <v>34</v>
      </c>
      <c r="B23" s="1" t="s">
        <v>24</v>
      </c>
      <c r="C23" s="8">
        <v>1005</v>
      </c>
      <c r="D23" s="8">
        <v>0</v>
      </c>
      <c r="E23" s="8">
        <v>0</v>
      </c>
      <c r="F23" s="8">
        <v>0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  <c r="L23" s="8">
        <v>0</v>
      </c>
      <c r="M23" s="8">
        <v>0</v>
      </c>
      <c r="N23" s="8">
        <v>0</v>
      </c>
      <c r="O23" s="8">
        <v>0</v>
      </c>
      <c r="P23" s="8">
        <v>0</v>
      </c>
      <c r="Q23" s="8">
        <v>0</v>
      </c>
      <c r="R23" s="8">
        <v>0</v>
      </c>
      <c r="S23" s="8">
        <v>0</v>
      </c>
      <c r="T23" s="8">
        <v>0</v>
      </c>
      <c r="U23" s="8">
        <v>0</v>
      </c>
      <c r="V23" s="8">
        <v>0</v>
      </c>
      <c r="W23" s="8">
        <v>0</v>
      </c>
      <c r="X23" s="2">
        <v>0</v>
      </c>
      <c r="Y23" s="2">
        <v>0</v>
      </c>
      <c r="Z23" s="2">
        <v>0</v>
      </c>
      <c r="AA23" s="2">
        <v>0</v>
      </c>
      <c r="AB23" s="8">
        <v>0</v>
      </c>
      <c r="AC23" s="2">
        <v>0</v>
      </c>
      <c r="AD23" s="2">
        <v>0</v>
      </c>
      <c r="AE23" s="8">
        <v>0</v>
      </c>
      <c r="AF23" s="2">
        <v>0</v>
      </c>
      <c r="AG23" s="2">
        <v>0</v>
      </c>
      <c r="AH23" s="8">
        <v>0</v>
      </c>
      <c r="AI23" s="2">
        <v>0</v>
      </c>
      <c r="AJ23" s="2">
        <v>0</v>
      </c>
      <c r="AK23" s="2">
        <v>0</v>
      </c>
      <c r="AL23" s="2">
        <v>0</v>
      </c>
      <c r="AM23" s="9">
        <f t="shared" si="16"/>
        <v>1005</v>
      </c>
      <c r="AN23" s="9">
        <f t="shared" si="17"/>
        <v>0</v>
      </c>
      <c r="AO23" s="9">
        <f t="shared" si="18"/>
        <v>0</v>
      </c>
    </row>
    <row r="24" spans="1:41" ht="51" customHeight="1">
      <c r="A24" s="4" t="s">
        <v>35</v>
      </c>
      <c r="B24" s="1" t="s">
        <v>24</v>
      </c>
      <c r="C24" s="8">
        <v>3350</v>
      </c>
      <c r="D24" s="8">
        <v>0</v>
      </c>
      <c r="E24" s="8">
        <v>0</v>
      </c>
      <c r="F24" s="8">
        <v>3450</v>
      </c>
      <c r="G24" s="8">
        <v>0</v>
      </c>
      <c r="H24" s="8">
        <v>0</v>
      </c>
      <c r="I24" s="8">
        <v>3450</v>
      </c>
      <c r="J24" s="8">
        <v>0</v>
      </c>
      <c r="K24" s="8">
        <v>0</v>
      </c>
      <c r="L24" s="8">
        <v>3450</v>
      </c>
      <c r="M24" s="2">
        <v>0</v>
      </c>
      <c r="N24" s="2">
        <v>0</v>
      </c>
      <c r="O24" s="2">
        <v>3450</v>
      </c>
      <c r="P24" s="8">
        <v>0</v>
      </c>
      <c r="Q24" s="2">
        <v>0</v>
      </c>
      <c r="R24" s="2">
        <v>2242.5</v>
      </c>
      <c r="S24" s="8">
        <v>0</v>
      </c>
      <c r="T24" s="2">
        <v>0</v>
      </c>
      <c r="U24" s="2">
        <v>0</v>
      </c>
      <c r="V24" s="8">
        <v>0</v>
      </c>
      <c r="W24" s="2">
        <v>0</v>
      </c>
      <c r="X24" s="2">
        <v>0</v>
      </c>
      <c r="Y24" s="2">
        <v>0</v>
      </c>
      <c r="Z24" s="2">
        <v>0</v>
      </c>
      <c r="AA24" s="2">
        <v>0</v>
      </c>
      <c r="AB24" s="8">
        <v>0</v>
      </c>
      <c r="AC24" s="2">
        <v>0</v>
      </c>
      <c r="AD24" s="2">
        <v>0</v>
      </c>
      <c r="AE24" s="8">
        <v>0</v>
      </c>
      <c r="AF24" s="2">
        <v>0</v>
      </c>
      <c r="AG24" s="2">
        <v>0</v>
      </c>
      <c r="AH24" s="8">
        <v>0</v>
      </c>
      <c r="AI24" s="2">
        <v>0</v>
      </c>
      <c r="AJ24" s="2">
        <v>0</v>
      </c>
      <c r="AK24" s="2">
        <v>0</v>
      </c>
      <c r="AL24" s="2">
        <v>0</v>
      </c>
      <c r="AM24" s="9">
        <f>C24+F24+I24+L24+O24+R24+U24+X24+AA24+AD24+AG24+AJ24</f>
        <v>19392.5</v>
      </c>
      <c r="AN24" s="9">
        <f t="shared" si="17"/>
        <v>0</v>
      </c>
      <c r="AO24" s="9">
        <f t="shared" si="18"/>
        <v>0</v>
      </c>
    </row>
    <row r="25" spans="1:41" ht="34.5" customHeight="1">
      <c r="A25" s="4" t="s">
        <v>29</v>
      </c>
      <c r="B25" s="1" t="s">
        <v>24</v>
      </c>
      <c r="C25" s="8">
        <v>0</v>
      </c>
      <c r="D25" s="8">
        <v>0</v>
      </c>
      <c r="E25" s="8">
        <v>0</v>
      </c>
      <c r="F25" s="2">
        <v>2932.5</v>
      </c>
      <c r="G25" s="8">
        <v>0</v>
      </c>
      <c r="H25" s="2">
        <v>0</v>
      </c>
      <c r="I25" s="2">
        <v>3450</v>
      </c>
      <c r="J25" s="8">
        <v>0</v>
      </c>
      <c r="K25" s="2">
        <v>0</v>
      </c>
      <c r="L25" s="2">
        <v>3450</v>
      </c>
      <c r="M25" s="2">
        <v>0</v>
      </c>
      <c r="N25" s="2">
        <v>0</v>
      </c>
      <c r="O25" s="2">
        <v>3450</v>
      </c>
      <c r="P25" s="8">
        <v>2415</v>
      </c>
      <c r="Q25" s="2">
        <v>0</v>
      </c>
      <c r="R25" s="2">
        <v>3450</v>
      </c>
      <c r="S25" s="8">
        <v>0</v>
      </c>
      <c r="T25" s="2">
        <v>0</v>
      </c>
      <c r="U25" s="2">
        <v>3450</v>
      </c>
      <c r="V25" s="2">
        <v>0</v>
      </c>
      <c r="W25" s="2">
        <v>0</v>
      </c>
      <c r="X25" s="2">
        <v>3450</v>
      </c>
      <c r="Y25" s="2">
        <v>0</v>
      </c>
      <c r="Z25" s="2">
        <v>0</v>
      </c>
      <c r="AA25" s="2">
        <v>3450</v>
      </c>
      <c r="AB25" s="8">
        <v>0</v>
      </c>
      <c r="AC25" s="2">
        <v>0</v>
      </c>
      <c r="AD25" s="2">
        <v>3450</v>
      </c>
      <c r="AE25" s="8">
        <v>0</v>
      </c>
      <c r="AF25" s="2">
        <v>0</v>
      </c>
      <c r="AG25" s="2">
        <v>3450</v>
      </c>
      <c r="AH25" s="8">
        <v>0</v>
      </c>
      <c r="AI25" s="2">
        <v>0</v>
      </c>
      <c r="AJ25" s="2">
        <v>3435.07</v>
      </c>
      <c r="AK25" s="2">
        <v>1725</v>
      </c>
      <c r="AL25" s="2">
        <v>0</v>
      </c>
      <c r="AM25" s="9">
        <f t="shared" si="16"/>
        <v>37417.57</v>
      </c>
      <c r="AN25" s="9">
        <f t="shared" si="17"/>
        <v>4140</v>
      </c>
      <c r="AO25" s="9">
        <f t="shared" si="18"/>
        <v>0</v>
      </c>
    </row>
    <row r="26" spans="1:41" ht="24" customHeight="1" thickBot="1">
      <c r="A26" s="13" t="s">
        <v>0</v>
      </c>
      <c r="B26" s="14"/>
      <c r="C26" s="12">
        <f>C6+C11+C16+C21</f>
        <v>39627.5</v>
      </c>
      <c r="D26" s="12">
        <f t="shared" ref="D26:AO26" si="19">D6+D11+D16+D21</f>
        <v>0</v>
      </c>
      <c r="E26" s="12">
        <f t="shared" si="19"/>
        <v>0</v>
      </c>
      <c r="F26" s="12">
        <f>F6+F11+F16+F21</f>
        <v>47540.84</v>
      </c>
      <c r="G26" s="12">
        <f t="shared" si="19"/>
        <v>0</v>
      </c>
      <c r="H26" s="12">
        <f t="shared" si="19"/>
        <v>0</v>
      </c>
      <c r="I26" s="12">
        <f t="shared" si="19"/>
        <v>48250</v>
      </c>
      <c r="J26" s="12">
        <f t="shared" si="19"/>
        <v>0</v>
      </c>
      <c r="K26" s="12">
        <f t="shared" si="19"/>
        <v>0</v>
      </c>
      <c r="L26" s="12">
        <f t="shared" si="19"/>
        <v>48250</v>
      </c>
      <c r="M26" s="12">
        <f t="shared" si="19"/>
        <v>27350</v>
      </c>
      <c r="N26" s="12">
        <f t="shared" si="19"/>
        <v>0</v>
      </c>
      <c r="O26" s="12">
        <f t="shared" si="19"/>
        <v>50792.11</v>
      </c>
      <c r="P26" s="12">
        <f t="shared" si="19"/>
        <v>6790</v>
      </c>
      <c r="Q26" s="12">
        <f t="shared" si="19"/>
        <v>0</v>
      </c>
      <c r="R26" s="12">
        <f t="shared" si="19"/>
        <v>50206.78</v>
      </c>
      <c r="S26" s="12">
        <f t="shared" si="19"/>
        <v>0</v>
      </c>
      <c r="T26" s="12">
        <f t="shared" si="19"/>
        <v>0</v>
      </c>
      <c r="U26" s="12">
        <f t="shared" si="19"/>
        <v>47635.72</v>
      </c>
      <c r="V26" s="12">
        <f t="shared" si="19"/>
        <v>0</v>
      </c>
      <c r="W26" s="12">
        <f t="shared" si="19"/>
        <v>0</v>
      </c>
      <c r="X26" s="12">
        <f t="shared" si="19"/>
        <v>51038.64</v>
      </c>
      <c r="Y26" s="12">
        <f t="shared" si="19"/>
        <v>25400</v>
      </c>
      <c r="Z26" s="12">
        <f t="shared" si="19"/>
        <v>0</v>
      </c>
      <c r="AA26" s="12">
        <f t="shared" si="19"/>
        <v>48099.990000000005</v>
      </c>
      <c r="AB26" s="12">
        <f t="shared" si="19"/>
        <v>5540</v>
      </c>
      <c r="AC26" s="12">
        <f t="shared" si="19"/>
        <v>0</v>
      </c>
      <c r="AD26" s="12">
        <f t="shared" si="19"/>
        <v>47800</v>
      </c>
      <c r="AE26" s="12">
        <f t="shared" si="19"/>
        <v>0</v>
      </c>
      <c r="AF26" s="12">
        <f t="shared" si="19"/>
        <v>0</v>
      </c>
      <c r="AG26" s="12">
        <f t="shared" si="19"/>
        <v>44837.14</v>
      </c>
      <c r="AH26" s="12">
        <f t="shared" si="19"/>
        <v>0</v>
      </c>
      <c r="AI26" s="12">
        <f t="shared" si="19"/>
        <v>0</v>
      </c>
      <c r="AJ26" s="12">
        <f t="shared" si="19"/>
        <v>38085.07</v>
      </c>
      <c r="AK26" s="12">
        <f t="shared" si="19"/>
        <v>23125</v>
      </c>
      <c r="AL26" s="12">
        <f t="shared" si="19"/>
        <v>0</v>
      </c>
      <c r="AM26" s="12">
        <f t="shared" si="19"/>
        <v>562163.78999999992</v>
      </c>
      <c r="AN26" s="12">
        <f t="shared" si="19"/>
        <v>88205</v>
      </c>
      <c r="AO26" s="12">
        <f t="shared" si="19"/>
        <v>0</v>
      </c>
    </row>
  </sheetData>
  <mergeCells count="23">
    <mergeCell ref="AA3:AC3"/>
    <mergeCell ref="AD3:AF3"/>
    <mergeCell ref="L3:N3"/>
    <mergeCell ref="O3:Q3"/>
    <mergeCell ref="R3:T3"/>
    <mergeCell ref="U3:W3"/>
    <mergeCell ref="X3:Z3"/>
    <mergeCell ref="A26:B26"/>
    <mergeCell ref="A1:AO1"/>
    <mergeCell ref="A2:AO2"/>
    <mergeCell ref="A21:B21"/>
    <mergeCell ref="A16:B16"/>
    <mergeCell ref="A6:B6"/>
    <mergeCell ref="A11:B11"/>
    <mergeCell ref="AJ3:AL3"/>
    <mergeCell ref="AG3:AI3"/>
    <mergeCell ref="AM3:AO3"/>
    <mergeCell ref="A5:AO5"/>
    <mergeCell ref="A3:A4"/>
    <mergeCell ref="B3:B4"/>
    <mergeCell ref="C3:E3"/>
    <mergeCell ref="F3:H3"/>
    <mergeCell ref="I3:K3"/>
  </mergeCells>
  <pageMargins left="0.24" right="0.3" top="0.44" bottom="0.75" header="0.21" footer="0.3"/>
  <pageSetup paperSize="8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2013-2016</vt:lpstr>
      <vt:lpstr>'2013-2016'!Print_Area</vt:lpstr>
      <vt:lpstr>'2013-2016'!Print_Titles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2017-01-23T07:15:26Z</dcterms:modified>
</cp:coreProperties>
</file>